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uwendijk\Dropbox (Persoonlijk)\tools zelf\"/>
    </mc:Choice>
  </mc:AlternateContent>
  <xr:revisionPtr revIDLastSave="0" documentId="13_ncr:1_{41A7C6FF-5EDE-4F8E-A6D4-A1E909947FF2}" xr6:coauthVersionLast="36" xr6:coauthVersionMax="47" xr10:uidLastSave="{00000000-0000-0000-0000-000000000000}"/>
  <bookViews>
    <workbookView xWindow="-120" yWindow="-120" windowWidth="29040" windowHeight="15840" xr2:uid="{3ABD2F71-D1A6-4F29-822F-5174C468300C}"/>
  </bookViews>
  <sheets>
    <sheet name="HOND" sheetId="1" r:id="rId1"/>
    <sheet name="KA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" l="1"/>
  <c r="G46" i="1"/>
  <c r="G39" i="1" l="1"/>
  <c r="G36" i="2"/>
  <c r="H29" i="2"/>
  <c r="H27" i="2"/>
  <c r="G29" i="2" s="1"/>
  <c r="H25" i="2"/>
  <c r="G25" i="2" s="1"/>
  <c r="H23" i="2"/>
  <c r="G23" i="2" s="1"/>
  <c r="H21" i="2"/>
  <c r="G21" i="2" s="1"/>
  <c r="H19" i="2"/>
  <c r="G19" i="2" s="1"/>
  <c r="H17" i="2"/>
  <c r="G17" i="2" s="1"/>
  <c r="H15" i="2"/>
  <c r="G15" i="2" s="1"/>
  <c r="H34" i="1"/>
  <c r="H32" i="1"/>
  <c r="H30" i="1"/>
  <c r="H28" i="1"/>
  <c r="H26" i="1"/>
  <c r="H22" i="1"/>
  <c r="H18" i="1"/>
  <c r="H20" i="1"/>
  <c r="H15" i="1"/>
  <c r="H12" i="2"/>
  <c r="G12" i="2" s="1"/>
  <c r="G33" i="2"/>
  <c r="G38" i="2"/>
  <c r="G35" i="2"/>
  <c r="G34" i="2"/>
  <c r="G27" i="2" l="1"/>
  <c r="G30" i="2" s="1"/>
  <c r="H30" i="2"/>
  <c r="G42" i="2"/>
  <c r="G40" i="1"/>
  <c r="G44" i="1"/>
  <c r="G42" i="1"/>
  <c r="G41" i="1"/>
  <c r="G34" i="1"/>
  <c r="G15" i="1"/>
  <c r="G32" i="1"/>
  <c r="G30" i="1"/>
  <c r="G28" i="1"/>
  <c r="G26" i="1"/>
  <c r="G22" i="1"/>
  <c r="G20" i="1"/>
  <c r="G18" i="1"/>
  <c r="G44" i="2" l="1"/>
  <c r="G36" i="1"/>
  <c r="G48" i="1"/>
  <c r="H36" i="1"/>
  <c r="G50" i="1" l="1"/>
</calcChain>
</file>

<file path=xl/sharedStrings.xml><?xml version="1.0" encoding="utf-8"?>
<sst xmlns="http://schemas.openxmlformats.org/spreadsheetml/2006/main" count="122" uniqueCount="76">
  <si>
    <t>kleur slvl</t>
  </si>
  <si>
    <t>score</t>
  </si>
  <si>
    <t>CRT</t>
  </si>
  <si>
    <t>polskwaliteit</t>
  </si>
  <si>
    <t>polsfrequentie</t>
  </si>
  <si>
    <t>middel - groot</t>
  </si>
  <si>
    <t>klein</t>
  </si>
  <si>
    <t>ademfreq</t>
  </si>
  <si>
    <t>bloeddruk</t>
  </si>
  <si>
    <t>uith.vermogen</t>
  </si>
  <si>
    <t>temperatuur</t>
  </si>
  <si>
    <t>ja/hoog</t>
  </si>
  <si>
    <t>Base Exces</t>
  </si>
  <si>
    <t>hoogste waarde</t>
  </si>
  <si>
    <t>rose</t>
  </si>
  <si>
    <t>lichtrose</t>
  </si>
  <si>
    <t>bleek</t>
  </si>
  <si>
    <t>&lt;2 sec</t>
  </si>
  <si>
    <t>2 - 3 sec</t>
  </si>
  <si>
    <t>&gt; 3 sec</t>
  </si>
  <si>
    <t>normaal</t>
  </si>
  <si>
    <t>bonzend</t>
  </si>
  <si>
    <t>stijl/zwak</t>
  </si>
  <si>
    <t>65 - 110/min</t>
  </si>
  <si>
    <t>110 -140/min</t>
  </si>
  <si>
    <t>&gt;140/min</t>
  </si>
  <si>
    <t>80 - 120/min</t>
  </si>
  <si>
    <t>120 - 160/min</t>
  </si>
  <si>
    <t>&gt;160/min</t>
  </si>
  <si>
    <t>15-24/min</t>
  </si>
  <si>
    <t>24-40/min</t>
  </si>
  <si>
    <t>&gt;40min</t>
  </si>
  <si>
    <t>haematocriet</t>
  </si>
  <si>
    <t>&gt; 27</t>
  </si>
  <si>
    <t>25-27</t>
  </si>
  <si>
    <t>21-24</t>
  </si>
  <si>
    <t>&lt;21</t>
  </si>
  <si>
    <t>&gt;100/60</t>
  </si>
  <si>
    <t>90-100/50-60</t>
  </si>
  <si>
    <t>&lt;90/50</t>
  </si>
  <si>
    <t>rustig en loopt</t>
  </si>
  <si>
    <t>sloom &amp; loopt niet</t>
  </si>
  <si>
    <r>
      <t>&gt;37</t>
    </r>
    <r>
      <rPr>
        <sz val="11"/>
        <color theme="1"/>
        <rFont val="Calibri"/>
        <family val="2"/>
      </rPr>
      <t>°</t>
    </r>
  </si>
  <si>
    <r>
      <t>&lt;37</t>
    </r>
    <r>
      <rPr>
        <sz val="11"/>
        <color theme="1"/>
        <rFont val="Calibri"/>
        <family val="2"/>
      </rPr>
      <t>°</t>
    </r>
  </si>
  <si>
    <t>gemiddelde score</t>
  </si>
  <si>
    <t>TOTALE SCORE</t>
  </si>
  <si>
    <t>Is de totale score 5 of groter dan transfusie</t>
  </si>
  <si>
    <t>Is de totale score &lt; 5 geen transfusie</t>
  </si>
  <si>
    <t>nee/laag/normaal</t>
  </si>
  <si>
    <t>geef het correcte antwoord aan met "1" in het grijze vak.</t>
  </si>
  <si>
    <t>Beslislijst bloedtransfusie hond</t>
  </si>
  <si>
    <t>Bijkomende cardiaal of respiratoir probleem</t>
  </si>
  <si>
    <t>Ernstige acute bloeding(en)</t>
  </si>
  <si>
    <t>Risico op ischemie</t>
  </si>
  <si>
    <t>Lactaat</t>
  </si>
  <si>
    <t>Met dank aan Kris Gommeren dipl.ECVIM-CA, Animal Blood Bank</t>
  </si>
  <si>
    <t>Beslislijst bloedtransfusie kat</t>
  </si>
  <si>
    <t>200-220/min</t>
  </si>
  <si>
    <t>&gt;221/min</t>
  </si>
  <si>
    <t>&lt;200/min</t>
  </si>
  <si>
    <t>Ht %</t>
  </si>
  <si>
    <r>
      <t>&gt;38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</si>
  <si>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r>
      <t>&lt;37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C</t>
    </r>
  </si>
  <si>
    <t>&gt; 24</t>
  </si>
  <si>
    <t>19 - 23</t>
  </si>
  <si>
    <t>16 - 18</t>
  </si>
  <si>
    <t>&lt;16</t>
  </si>
  <si>
    <r>
      <t>37-38</t>
    </r>
    <r>
      <rPr>
        <sz val="11"/>
        <color theme="1"/>
        <rFont val="Calibri"/>
        <family val="2"/>
      </rPr>
      <t>°</t>
    </r>
  </si>
  <si>
    <t>Aankomende anesthesie</t>
  </si>
  <si>
    <t>Is de totale score 5 of groter; dan transfusie</t>
  </si>
  <si>
    <t>Is de totale score &lt; 5; geen transfusie</t>
  </si>
  <si>
    <t>laag &lt; -8</t>
  </si>
  <si>
    <t>hoog</t>
  </si>
  <si>
    <t>nee</t>
  </si>
  <si>
    <t>ja</t>
  </si>
  <si>
    <t>laag &lt;-8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</si>
</sst>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6" fillId="0" borderId="5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0" fillId="0" borderId="13" xfId="0" applyBorder="1"/>
    <xf numFmtId="0" fontId="8" fillId="3" borderId="0" xfId="0" applyFont="1" applyFill="1" applyAlignment="1"/>
    <xf numFmtId="0" fontId="0" fillId="0" borderId="2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2" xfId="0" applyFont="1" applyBorder="1"/>
    <xf numFmtId="0" fontId="5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0" fontId="8" fillId="0" borderId="0" xfId="0" applyFont="1" applyFill="1" applyAlignment="1"/>
    <xf numFmtId="0" fontId="0" fillId="4" borderId="9" xfId="0" applyFill="1" applyBorder="1" applyProtection="1">
      <protection locked="0"/>
    </xf>
    <xf numFmtId="0" fontId="15" fillId="0" borderId="9" xfId="0" applyFont="1" applyFill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8" fillId="3" borderId="0" xfId="0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114301</xdr:rowOff>
    </xdr:from>
    <xdr:to>
      <xdr:col>1</xdr:col>
      <xdr:colOff>278062</xdr:colOff>
      <xdr:row>12</xdr:row>
      <xdr:rowOff>145709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A087152-0003-4D13-9C61-E7D0322CD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1"/>
          <a:ext cx="897187" cy="945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9524</xdr:rowOff>
    </xdr:from>
    <xdr:to>
      <xdr:col>0</xdr:col>
      <xdr:colOff>571376</xdr:colOff>
      <xdr:row>15</xdr:row>
      <xdr:rowOff>25399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776C10E-F9C8-46C5-9E42-F51AB8A4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474"/>
          <a:ext cx="571376" cy="4730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15</xdr:row>
      <xdr:rowOff>190500</xdr:rowOff>
    </xdr:from>
    <xdr:to>
      <xdr:col>0</xdr:col>
      <xdr:colOff>590426</xdr:colOff>
      <xdr:row>18</xdr:row>
      <xdr:rowOff>34925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CDF3337-7392-4AEB-8F72-F7982FE48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71650"/>
          <a:ext cx="571376" cy="473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114300</xdr:rowOff>
    </xdr:from>
    <xdr:to>
      <xdr:col>0</xdr:col>
      <xdr:colOff>571376</xdr:colOff>
      <xdr:row>38</xdr:row>
      <xdr:rowOff>158750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4E4B9A3-8DBD-499A-90EB-2F927714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2175"/>
          <a:ext cx="571376" cy="47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48</xdr:row>
      <xdr:rowOff>75892</xdr:rowOff>
    </xdr:from>
    <xdr:to>
      <xdr:col>2</xdr:col>
      <xdr:colOff>352425</xdr:colOff>
      <xdr:row>52</xdr:row>
      <xdr:rowOff>92075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8734F62-AF17-4F4B-AE81-21B21EDD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010217"/>
          <a:ext cx="1123950" cy="930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5</xdr:row>
      <xdr:rowOff>85725</xdr:rowOff>
    </xdr:from>
    <xdr:to>
      <xdr:col>1</xdr:col>
      <xdr:colOff>363788</xdr:colOff>
      <xdr:row>9</xdr:row>
      <xdr:rowOff>183808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DC4CA2F-8361-48B7-9917-DD07D2937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381000"/>
          <a:ext cx="897187" cy="7648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129828</xdr:rowOff>
    </xdr:from>
    <xdr:to>
      <xdr:col>0</xdr:col>
      <xdr:colOff>514350</xdr:colOff>
      <xdr:row>12</xdr:row>
      <xdr:rowOff>28574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97046D7-FD18-46F4-BC96-57844D1A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4728"/>
          <a:ext cx="466725" cy="35594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13</xdr:row>
      <xdr:rowOff>176212</xdr:rowOff>
    </xdr:from>
    <xdr:to>
      <xdr:col>0</xdr:col>
      <xdr:colOff>500062</xdr:colOff>
      <xdr:row>15</xdr:row>
      <xdr:rowOff>176212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34B43C6-805C-4CC3-8AE0-56CE1F0D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" y="1957387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31</xdr:row>
      <xdr:rowOff>47625</xdr:rowOff>
    </xdr:from>
    <xdr:to>
      <xdr:col>0</xdr:col>
      <xdr:colOff>533400</xdr:colOff>
      <xdr:row>32</xdr:row>
      <xdr:rowOff>194021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8BE665C-D7AC-47C6-B987-79FA8547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524500"/>
          <a:ext cx="466725" cy="355946"/>
        </a:xfrm>
        <a:prstGeom prst="rect">
          <a:avLst/>
        </a:prstGeom>
      </xdr:spPr>
    </xdr:pic>
    <xdr:clientData/>
  </xdr:twoCellAnchor>
  <xdr:twoCellAnchor editAs="oneCell">
    <xdr:from>
      <xdr:col>1</xdr:col>
      <xdr:colOff>347032</xdr:colOff>
      <xdr:row>42</xdr:row>
      <xdr:rowOff>161924</xdr:rowOff>
    </xdr:from>
    <xdr:to>
      <xdr:col>2</xdr:col>
      <xdr:colOff>571501</xdr:colOff>
      <xdr:row>46</xdr:row>
      <xdr:rowOff>152399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F283F03-2C81-4661-9D78-258294B8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482" y="7496174"/>
          <a:ext cx="118649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4D29-3087-46F8-B8E9-8E88580AFF2D}">
  <dimension ref="B1:M52"/>
  <sheetViews>
    <sheetView showGridLines="0" showRowColHeaders="0" tabSelected="1" zoomScale="200" zoomScaleNormal="200" workbookViewId="0">
      <pane xSplit="11" ySplit="13" topLeftCell="L14" activePane="bottomRight" state="frozen"/>
      <selection pane="topRight" activeCell="L1" sqref="L1"/>
      <selection pane="bottomLeft" activeCell="A14" sqref="A14"/>
      <selection pane="bottomRight" activeCell="C15" sqref="C15"/>
    </sheetView>
  </sheetViews>
  <sheetFormatPr defaultRowHeight="15.75" x14ac:dyDescent="0.25"/>
  <cols>
    <col min="1" max="1" width="9.28515625" customWidth="1"/>
    <col min="2" max="2" width="15.140625" customWidth="1"/>
    <col min="3" max="3" width="12.5703125" customWidth="1"/>
    <col min="4" max="4" width="13.42578125" customWidth="1"/>
    <col min="5" max="5" width="12.140625" customWidth="1"/>
    <col min="6" max="6" width="9.42578125" customWidth="1"/>
    <col min="7" max="7" width="8.28515625" style="9" customWidth="1"/>
    <col min="8" max="8" width="9.140625" hidden="1" customWidth="1"/>
    <col min="9" max="9" width="4.5703125" customWidth="1"/>
    <col min="10" max="10" width="3.140625" customWidth="1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/>
    <row r="10" spans="2:13" ht="26.25" x14ac:dyDescent="0.4">
      <c r="C10" s="38" t="s">
        <v>50</v>
      </c>
      <c r="D10" s="38"/>
      <c r="E10" s="38"/>
      <c r="F10" s="38"/>
      <c r="G10" s="38"/>
      <c r="H10" s="38"/>
      <c r="I10" s="38"/>
    </row>
    <row r="11" spans="2:13" ht="15.75" customHeight="1" x14ac:dyDescent="0.3">
      <c r="B11" s="41" t="s">
        <v>49</v>
      </c>
      <c r="C11" s="41"/>
      <c r="D11" s="41"/>
      <c r="E11" s="41"/>
      <c r="F11" s="41"/>
      <c r="G11" s="41"/>
      <c r="H11" s="22"/>
      <c r="I11" s="33"/>
      <c r="L11" s="1"/>
    </row>
    <row r="12" spans="2:13" ht="14.25" customHeight="1" x14ac:dyDescent="0.25">
      <c r="B12" s="40" t="s">
        <v>55</v>
      </c>
      <c r="C12" s="40"/>
      <c r="D12" s="40"/>
      <c r="E12" s="40"/>
      <c r="F12" s="40"/>
      <c r="M12" s="1"/>
    </row>
    <row r="13" spans="2:13" ht="16.5" thickBot="1" x14ac:dyDescent="0.3">
      <c r="B13" s="40"/>
      <c r="C13" s="40"/>
      <c r="D13" s="40"/>
      <c r="E13" s="40"/>
      <c r="F13" s="40"/>
      <c r="G13" s="10" t="s">
        <v>1</v>
      </c>
      <c r="H13" t="s">
        <v>1</v>
      </c>
      <c r="M13" s="1"/>
    </row>
    <row r="14" spans="2:13" ht="16.5" thickTop="1" x14ac:dyDescent="0.25">
      <c r="B14" s="2" t="s">
        <v>32</v>
      </c>
      <c r="C14" s="3" t="s">
        <v>33</v>
      </c>
      <c r="D14" s="3" t="s">
        <v>34</v>
      </c>
      <c r="E14" s="3" t="s">
        <v>35</v>
      </c>
      <c r="F14" s="3" t="s">
        <v>36</v>
      </c>
      <c r="G14" s="11"/>
      <c r="M14" s="1"/>
    </row>
    <row r="15" spans="2:13" ht="19.5" thickBot="1" x14ac:dyDescent="0.35">
      <c r="B15" s="6"/>
      <c r="C15" s="15"/>
      <c r="D15" s="15"/>
      <c r="E15" s="15"/>
      <c r="F15" s="15"/>
      <c r="G15" s="30">
        <f>VALUE(H15)</f>
        <v>0</v>
      </c>
      <c r="H15">
        <f>(C15*0)+D15+(E15*2)+(F15*3)</f>
        <v>0</v>
      </c>
      <c r="M15" s="1"/>
    </row>
    <row r="16" spans="2:13" ht="17.25" thickTop="1" thickBot="1" x14ac:dyDescent="0.3"/>
    <row r="17" spans="2:8" ht="16.5" thickTop="1" x14ac:dyDescent="0.25">
      <c r="B17" s="2" t="s">
        <v>0</v>
      </c>
      <c r="C17" s="3" t="s">
        <v>14</v>
      </c>
      <c r="D17" s="3" t="s">
        <v>15</v>
      </c>
      <c r="E17" s="3" t="s">
        <v>16</v>
      </c>
      <c r="F17" s="3"/>
      <c r="G17" s="11"/>
    </row>
    <row r="18" spans="2:8" x14ac:dyDescent="0.25">
      <c r="B18" s="16"/>
      <c r="C18" s="14"/>
      <c r="D18" s="14"/>
      <c r="E18" s="14"/>
      <c r="F18" s="17"/>
      <c r="G18" s="13">
        <f>VALUE(H18)</f>
        <v>0</v>
      </c>
      <c r="H18">
        <f>C18*0+D18+(E18*2)</f>
        <v>0</v>
      </c>
    </row>
    <row r="19" spans="2:8" x14ac:dyDescent="0.25">
      <c r="B19" s="4" t="s">
        <v>2</v>
      </c>
      <c r="C19" t="s">
        <v>17</v>
      </c>
      <c r="D19" t="s">
        <v>18</v>
      </c>
      <c r="E19" t="s">
        <v>19</v>
      </c>
      <c r="G19" s="13"/>
    </row>
    <row r="20" spans="2:8" x14ac:dyDescent="0.25">
      <c r="B20" s="16"/>
      <c r="C20" s="14"/>
      <c r="D20" s="14"/>
      <c r="E20" s="14"/>
      <c r="F20" s="17"/>
      <c r="G20" s="13">
        <f>VALUE(H20)</f>
        <v>0</v>
      </c>
      <c r="H20">
        <f>C20*0+D20+(E20*2)</f>
        <v>0</v>
      </c>
    </row>
    <row r="21" spans="2:8" x14ac:dyDescent="0.25">
      <c r="B21" s="4" t="s">
        <v>3</v>
      </c>
      <c r="C21" t="s">
        <v>20</v>
      </c>
      <c r="D21" t="s">
        <v>21</v>
      </c>
      <c r="E21" t="s">
        <v>22</v>
      </c>
      <c r="G21" s="13"/>
    </row>
    <row r="22" spans="2:8" x14ac:dyDescent="0.25">
      <c r="B22" s="16"/>
      <c r="C22" s="14"/>
      <c r="D22" s="14"/>
      <c r="E22" s="14"/>
      <c r="F22" s="17"/>
      <c r="G22" s="13">
        <f>VALUE(H22)</f>
        <v>0</v>
      </c>
      <c r="H22">
        <f>C22*0+D22+(E22*2)</f>
        <v>0</v>
      </c>
    </row>
    <row r="23" spans="2:8" x14ac:dyDescent="0.25">
      <c r="B23" s="4" t="s">
        <v>4</v>
      </c>
      <c r="G23" s="13"/>
    </row>
    <row r="24" spans="2:8" x14ac:dyDescent="0.25">
      <c r="B24" s="8" t="s">
        <v>5</v>
      </c>
      <c r="C24" t="s">
        <v>23</v>
      </c>
      <c r="D24" t="s">
        <v>24</v>
      </c>
      <c r="E24" t="s">
        <v>25</v>
      </c>
      <c r="G24" s="13"/>
    </row>
    <row r="25" spans="2:8" x14ac:dyDescent="0.25">
      <c r="B25" s="8" t="s">
        <v>6</v>
      </c>
      <c r="C25" t="s">
        <v>26</v>
      </c>
      <c r="D25" t="s">
        <v>27</v>
      </c>
      <c r="E25" t="s">
        <v>28</v>
      </c>
      <c r="G25" s="13"/>
    </row>
    <row r="26" spans="2:8" x14ac:dyDescent="0.25">
      <c r="B26" s="16"/>
      <c r="C26" s="14"/>
      <c r="D26" s="14"/>
      <c r="E26" s="14"/>
      <c r="F26" s="17"/>
      <c r="G26" s="13">
        <f>VALUE(H26)</f>
        <v>0</v>
      </c>
      <c r="H26">
        <f>C26*0+D26+(E26*2)</f>
        <v>0</v>
      </c>
    </row>
    <row r="27" spans="2:8" x14ac:dyDescent="0.25">
      <c r="B27" s="4" t="s">
        <v>7</v>
      </c>
      <c r="C27" t="s">
        <v>29</v>
      </c>
      <c r="D27" t="s">
        <v>30</v>
      </c>
      <c r="E27" t="s">
        <v>31</v>
      </c>
      <c r="G27" s="13"/>
    </row>
    <row r="28" spans="2:8" x14ac:dyDescent="0.25">
      <c r="B28" s="16"/>
      <c r="C28" s="14"/>
      <c r="D28" s="14"/>
      <c r="E28" s="14"/>
      <c r="F28" s="17"/>
      <c r="G28" s="13">
        <f>VALUE(H28)</f>
        <v>0</v>
      </c>
      <c r="H28">
        <f>C28*0+D28+(E28*2)</f>
        <v>0</v>
      </c>
    </row>
    <row r="29" spans="2:8" x14ac:dyDescent="0.25">
      <c r="B29" s="4" t="s">
        <v>8</v>
      </c>
      <c r="C29" t="s">
        <v>37</v>
      </c>
      <c r="D29" t="s">
        <v>38</v>
      </c>
      <c r="E29" t="s">
        <v>39</v>
      </c>
      <c r="G29" s="13"/>
    </row>
    <row r="30" spans="2:8" x14ac:dyDescent="0.25">
      <c r="B30" s="16"/>
      <c r="C30" s="14"/>
      <c r="D30" s="14"/>
      <c r="E30" s="14"/>
      <c r="F30" s="17"/>
      <c r="G30" s="13">
        <f>VALUE(H30)</f>
        <v>0</v>
      </c>
      <c r="H30">
        <f>C30*0+D30+(E30*2)</f>
        <v>0</v>
      </c>
    </row>
    <row r="31" spans="2:8" x14ac:dyDescent="0.25">
      <c r="B31" s="4" t="s">
        <v>9</v>
      </c>
      <c r="C31" t="s">
        <v>20</v>
      </c>
      <c r="D31" t="s">
        <v>40</v>
      </c>
      <c r="E31" t="s">
        <v>41</v>
      </c>
      <c r="G31" s="13"/>
    </row>
    <row r="32" spans="2:8" x14ac:dyDescent="0.25">
      <c r="B32" s="16"/>
      <c r="C32" s="14"/>
      <c r="D32" s="14"/>
      <c r="E32" s="14"/>
      <c r="F32" s="17"/>
      <c r="G32" s="13">
        <f>VALUE(H32)</f>
        <v>0</v>
      </c>
      <c r="H32">
        <f>C32*0+D32+(E32*2)</f>
        <v>0</v>
      </c>
    </row>
    <row r="33" spans="2:8" x14ac:dyDescent="0.25">
      <c r="B33" s="4" t="s">
        <v>10</v>
      </c>
      <c r="C33" t="s">
        <v>42</v>
      </c>
      <c r="D33" t="s">
        <v>43</v>
      </c>
      <c r="G33" s="13"/>
    </row>
    <row r="34" spans="2:8" x14ac:dyDescent="0.25">
      <c r="B34" s="16"/>
      <c r="C34" s="14"/>
      <c r="D34" s="14"/>
      <c r="E34" s="17"/>
      <c r="F34" s="17"/>
      <c r="G34" s="13">
        <f>VALUE(H34)</f>
        <v>0</v>
      </c>
      <c r="H34">
        <f>C34*0+D34*2</f>
        <v>0</v>
      </c>
    </row>
    <row r="35" spans="2:8" x14ac:dyDescent="0.25">
      <c r="B35" s="4"/>
      <c r="G35" s="13"/>
    </row>
    <row r="36" spans="2:8" ht="19.5" thickBot="1" x14ac:dyDescent="0.35">
      <c r="B36" s="6"/>
      <c r="C36" s="7"/>
      <c r="D36" s="7"/>
      <c r="E36" s="18" t="s">
        <v>44</v>
      </c>
      <c r="F36" s="21"/>
      <c r="G36" s="31">
        <f>AVERAGE(G18:G34)</f>
        <v>0</v>
      </c>
      <c r="H36">
        <f>AVERAGE(H18:H34)</f>
        <v>0</v>
      </c>
    </row>
    <row r="37" spans="2:8" ht="17.25" thickTop="1" thickBot="1" x14ac:dyDescent="0.3"/>
    <row r="38" spans="2:8" ht="16.5" thickTop="1" x14ac:dyDescent="0.25">
      <c r="B38" s="2"/>
      <c r="C38" s="3"/>
      <c r="D38" s="3"/>
      <c r="E38" s="29" t="s">
        <v>11</v>
      </c>
      <c r="F38" s="29" t="s">
        <v>48</v>
      </c>
      <c r="G38" s="11"/>
    </row>
    <row r="39" spans="2:8" x14ac:dyDescent="0.25">
      <c r="B39" s="4" t="s">
        <v>51</v>
      </c>
      <c r="E39" s="14"/>
      <c r="F39" s="14"/>
      <c r="G39" s="13">
        <f>VALUE(E39)</f>
        <v>0</v>
      </c>
    </row>
    <row r="40" spans="2:8" x14ac:dyDescent="0.25">
      <c r="B40" s="4" t="s">
        <v>52</v>
      </c>
      <c r="E40" s="14"/>
      <c r="F40" s="14"/>
      <c r="G40" s="13">
        <f>VALUE(E40*2)</f>
        <v>0</v>
      </c>
    </row>
    <row r="41" spans="2:8" x14ac:dyDescent="0.25">
      <c r="B41" s="4" t="s">
        <v>53</v>
      </c>
      <c r="E41" s="14"/>
      <c r="F41" s="14"/>
      <c r="G41" s="13">
        <f>VALUE(E41)</f>
        <v>0</v>
      </c>
    </row>
    <row r="42" spans="2:8" x14ac:dyDescent="0.25">
      <c r="B42" s="4" t="s">
        <v>68</v>
      </c>
      <c r="E42" s="14"/>
      <c r="F42" s="14"/>
      <c r="G42" s="13">
        <f>VALUE(E42*2)</f>
        <v>0</v>
      </c>
    </row>
    <row r="43" spans="2:8" ht="11.25" customHeight="1" x14ac:dyDescent="0.25">
      <c r="B43" s="4"/>
      <c r="E43" s="35" t="s">
        <v>72</v>
      </c>
      <c r="F43" s="35" t="s">
        <v>20</v>
      </c>
      <c r="G43" s="13"/>
    </row>
    <row r="44" spans="2:8" x14ac:dyDescent="0.25">
      <c r="B44" s="4" t="s">
        <v>54</v>
      </c>
      <c r="E44" s="14"/>
      <c r="F44" s="14"/>
      <c r="G44" s="13">
        <f t="shared" ref="G44" si="0">VALUE(E44)</f>
        <v>0</v>
      </c>
    </row>
    <row r="45" spans="2:8" ht="12" customHeight="1" x14ac:dyDescent="0.25">
      <c r="B45" s="4"/>
      <c r="E45" s="35" t="s">
        <v>75</v>
      </c>
      <c r="F45" s="35" t="s">
        <v>20</v>
      </c>
      <c r="G45" s="13"/>
    </row>
    <row r="46" spans="2:8" x14ac:dyDescent="0.25">
      <c r="B46" s="4" t="s">
        <v>12</v>
      </c>
      <c r="E46" s="14"/>
      <c r="F46" s="14"/>
      <c r="G46" s="13">
        <f>VALUE(E46)</f>
        <v>0</v>
      </c>
    </row>
    <row r="47" spans="2:8" x14ac:dyDescent="0.25">
      <c r="B47" s="4"/>
      <c r="E47" s="5"/>
      <c r="F47" s="5"/>
      <c r="G47" s="13"/>
    </row>
    <row r="48" spans="2:8" ht="19.5" thickBot="1" x14ac:dyDescent="0.35">
      <c r="B48" s="6"/>
      <c r="C48" s="7"/>
      <c r="D48" s="7"/>
      <c r="E48" s="42" t="s">
        <v>13</v>
      </c>
      <c r="F48" s="43"/>
      <c r="G48" s="12">
        <f>MAX(G39:G46)</f>
        <v>0</v>
      </c>
    </row>
    <row r="49" spans="4:7" ht="17.25" thickTop="1" thickBot="1" x14ac:dyDescent="0.3"/>
    <row r="50" spans="4:7" ht="22.5" thickTop="1" thickBot="1" x14ac:dyDescent="0.4">
      <c r="E50" s="39" t="s">
        <v>45</v>
      </c>
      <c r="F50" s="39"/>
      <c r="G50" s="32">
        <f>G48+G36+G15</f>
        <v>0</v>
      </c>
    </row>
    <row r="51" spans="4:7" ht="16.5" thickTop="1" x14ac:dyDescent="0.25">
      <c r="D51" t="s">
        <v>46</v>
      </c>
    </row>
    <row r="52" spans="4:7" x14ac:dyDescent="0.25">
      <c r="D52" t="s">
        <v>47</v>
      </c>
    </row>
  </sheetData>
  <sheetProtection algorithmName="SHA-512" hashValue="wt7fkIcUO73R00bRxqWSDuaMMBdYCZGqIo2TFQekzpIr7ffCgVXmk7UJzYcEF6VZliT+iyonLCwzJq6pTUDkuA==" saltValue="WE9NM51MGFsCQSd4JyB9dA==" spinCount="100000" sheet="1" objects="1" scenarios="1"/>
  <mergeCells count="6">
    <mergeCell ref="C10:I10"/>
    <mergeCell ref="E50:F50"/>
    <mergeCell ref="B12:F12"/>
    <mergeCell ref="B11:G11"/>
    <mergeCell ref="E48:F48"/>
    <mergeCell ref="B13:F13"/>
  </mergeCells>
  <pageMargins left="0.7" right="0.7" top="0.75" bottom="0.75" header="0.3" footer="0.3"/>
  <pageSetup paperSize="9" orientation="portrait" r:id="rId1"/>
  <ignoredErrors>
    <ignoredError sqref="G41:G42 G4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121C-4A57-419E-89A5-547A5DB221D1}">
  <dimension ref="B1:I49"/>
  <sheetViews>
    <sheetView showGridLines="0" showRowColHeaders="0" zoomScale="200" zoomScaleNormal="200" workbookViewId="0">
      <pane xSplit="10" ySplit="10" topLeftCell="K11" activePane="bottomRight" state="frozen"/>
      <selection pane="topRight" activeCell="K1" sqref="K1"/>
      <selection pane="bottomLeft" activeCell="A13" sqref="A13"/>
      <selection pane="bottomRight" activeCell="C12" sqref="C12"/>
    </sheetView>
  </sheetViews>
  <sheetFormatPr defaultRowHeight="15" x14ac:dyDescent="0.25"/>
  <cols>
    <col min="1" max="1" width="8.28515625" customWidth="1"/>
    <col min="2" max="2" width="14.42578125" customWidth="1"/>
    <col min="3" max="3" width="11.5703125" customWidth="1"/>
    <col min="4" max="4" width="14" customWidth="1"/>
    <col min="5" max="5" width="10" customWidth="1"/>
    <col min="6" max="6" width="10.85546875" customWidth="1"/>
    <col min="7" max="7" width="7.7109375" customWidth="1"/>
    <col min="8" max="8" width="9.140625" hidden="1" customWidth="1"/>
    <col min="9" max="9" width="6" customWidth="1"/>
    <col min="10" max="10" width="6.5703125" customWidth="1"/>
  </cols>
  <sheetData>
    <row r="1" spans="2:9" ht="18" hidden="1" customHeight="1" x14ac:dyDescent="0.25">
      <c r="B1" s="20"/>
      <c r="G1" s="9"/>
    </row>
    <row r="2" spans="2:9" ht="18" hidden="1" customHeight="1" x14ac:dyDescent="0.25">
      <c r="B2" s="20"/>
      <c r="G2" s="9"/>
    </row>
    <row r="3" spans="2:9" ht="18" hidden="1" customHeight="1" x14ac:dyDescent="0.25">
      <c r="B3" s="20"/>
      <c r="G3" s="9"/>
    </row>
    <row r="4" spans="2:9" ht="18" hidden="1" customHeight="1" x14ac:dyDescent="0.25">
      <c r="B4" s="20"/>
      <c r="G4" s="9"/>
    </row>
    <row r="5" spans="2:9" ht="18" hidden="1" customHeight="1" x14ac:dyDescent="0.25">
      <c r="B5" s="20"/>
      <c r="G5" s="9"/>
    </row>
    <row r="6" spans="2:9" ht="7.5" customHeight="1" x14ac:dyDescent="0.25">
      <c r="G6" s="9"/>
    </row>
    <row r="7" spans="2:9" ht="25.5" customHeight="1" x14ac:dyDescent="0.4">
      <c r="C7" s="38" t="s">
        <v>56</v>
      </c>
      <c r="D7" s="38"/>
      <c r="E7" s="38"/>
      <c r="F7" s="38"/>
      <c r="G7" s="38"/>
      <c r="H7" s="38"/>
      <c r="I7" s="38"/>
    </row>
    <row r="8" spans="2:9" ht="18" customHeight="1" x14ac:dyDescent="0.3">
      <c r="B8" s="46" t="s">
        <v>49</v>
      </c>
      <c r="C8" s="46"/>
      <c r="D8" s="46"/>
      <c r="E8" s="46"/>
      <c r="F8" s="46"/>
      <c r="G8" s="46"/>
      <c r="H8" s="22"/>
      <c r="I8" s="33"/>
    </row>
    <row r="9" spans="2:9" ht="18" customHeight="1" x14ac:dyDescent="0.25">
      <c r="B9" s="40" t="s">
        <v>55</v>
      </c>
      <c r="C9" s="40"/>
      <c r="D9" s="40"/>
      <c r="E9" s="40"/>
      <c r="F9" s="40"/>
      <c r="G9" s="9"/>
    </row>
    <row r="10" spans="2:9" ht="18" customHeight="1" thickBot="1" x14ac:dyDescent="0.3">
      <c r="G10" s="10" t="s">
        <v>1</v>
      </c>
      <c r="H10" t="s">
        <v>1</v>
      </c>
    </row>
    <row r="11" spans="2:9" ht="16.5" thickTop="1" x14ac:dyDescent="0.25">
      <c r="B11" s="2" t="s">
        <v>60</v>
      </c>
      <c r="C11" s="23" t="s">
        <v>63</v>
      </c>
      <c r="D11" s="23" t="s">
        <v>64</v>
      </c>
      <c r="E11" s="23" t="s">
        <v>65</v>
      </c>
      <c r="F11" s="23" t="s">
        <v>66</v>
      </c>
      <c r="G11" s="11"/>
    </row>
    <row r="12" spans="2:9" ht="19.5" thickBot="1" x14ac:dyDescent="0.35">
      <c r="B12" s="6"/>
      <c r="C12" s="15"/>
      <c r="D12" s="15"/>
      <c r="E12" s="15"/>
      <c r="F12" s="15"/>
      <c r="G12" s="30">
        <f>VALUE(H12)</f>
        <v>0</v>
      </c>
      <c r="H12">
        <f>(C12*0)+D12+(E12*2)+(F12*3)</f>
        <v>0</v>
      </c>
    </row>
    <row r="13" spans="2:9" ht="17.25" thickTop="1" thickBot="1" x14ac:dyDescent="0.3">
      <c r="G13" s="9"/>
    </row>
    <row r="14" spans="2:9" ht="16.5" thickTop="1" x14ac:dyDescent="0.25">
      <c r="B14" s="2" t="s">
        <v>0</v>
      </c>
      <c r="C14" s="23" t="s">
        <v>14</v>
      </c>
      <c r="D14" s="23" t="s">
        <v>15</v>
      </c>
      <c r="E14" s="23" t="s">
        <v>16</v>
      </c>
      <c r="F14" s="3"/>
      <c r="G14" s="11"/>
    </row>
    <row r="15" spans="2:9" ht="15.75" x14ac:dyDescent="0.25">
      <c r="B15" s="16"/>
      <c r="C15" s="14"/>
      <c r="D15" s="14"/>
      <c r="E15" s="14"/>
      <c r="F15" s="17"/>
      <c r="G15" s="13">
        <f>VALUE(H15)</f>
        <v>0</v>
      </c>
      <c r="H15">
        <f>C15*0+D15+E15*2</f>
        <v>0</v>
      </c>
    </row>
    <row r="16" spans="2:9" ht="15.75" x14ac:dyDescent="0.25">
      <c r="B16" s="4" t="s">
        <v>2</v>
      </c>
      <c r="C16" s="19" t="s">
        <v>17</v>
      </c>
      <c r="D16" s="19" t="s">
        <v>18</v>
      </c>
      <c r="E16" s="19" t="s">
        <v>19</v>
      </c>
      <c r="G16" s="13"/>
    </row>
    <row r="17" spans="2:8" ht="15.75" x14ac:dyDescent="0.25">
      <c r="B17" s="16"/>
      <c r="C17" s="14"/>
      <c r="D17" s="14"/>
      <c r="E17" s="14"/>
      <c r="F17" s="17"/>
      <c r="G17" s="13">
        <f>VALUE(H17)</f>
        <v>0</v>
      </c>
      <c r="H17">
        <f>C17*0+D17+E17*2</f>
        <v>0</v>
      </c>
    </row>
    <row r="18" spans="2:8" ht="15.75" x14ac:dyDescent="0.25">
      <c r="B18" s="4" t="s">
        <v>3</v>
      </c>
      <c r="C18" s="19" t="s">
        <v>20</v>
      </c>
      <c r="D18" s="19" t="s">
        <v>21</v>
      </c>
      <c r="E18" s="19" t="s">
        <v>22</v>
      </c>
      <c r="G18" s="13"/>
    </row>
    <row r="19" spans="2:8" ht="15.75" x14ac:dyDescent="0.25">
      <c r="B19" s="16"/>
      <c r="C19" s="14"/>
      <c r="D19" s="14"/>
      <c r="E19" s="14">
        <v>1</v>
      </c>
      <c r="F19" s="17"/>
      <c r="G19" s="13">
        <f>VALUE(H19)</f>
        <v>2</v>
      </c>
      <c r="H19">
        <f>C19*0+D19+E19*2</f>
        <v>2</v>
      </c>
    </row>
    <row r="20" spans="2:8" ht="15.75" x14ac:dyDescent="0.25">
      <c r="B20" s="4" t="s">
        <v>4</v>
      </c>
      <c r="C20" s="19" t="s">
        <v>59</v>
      </c>
      <c r="D20" s="19" t="s">
        <v>57</v>
      </c>
      <c r="E20" s="19" t="s">
        <v>58</v>
      </c>
      <c r="G20" s="13"/>
    </row>
    <row r="21" spans="2:8" ht="15.75" x14ac:dyDescent="0.25">
      <c r="B21" s="8"/>
      <c r="C21" s="14"/>
      <c r="D21" s="14"/>
      <c r="E21" s="14"/>
      <c r="F21" s="17"/>
      <c r="G21" s="13">
        <f>VALUE(H21)</f>
        <v>0</v>
      </c>
      <c r="H21">
        <f>C21*0+D21+E21*2</f>
        <v>0</v>
      </c>
    </row>
    <row r="22" spans="2:8" ht="15.75" x14ac:dyDescent="0.25">
      <c r="B22" s="25" t="s">
        <v>7</v>
      </c>
      <c r="C22" s="19" t="s">
        <v>29</v>
      </c>
      <c r="D22" s="19" t="s">
        <v>30</v>
      </c>
      <c r="E22" s="19" t="s">
        <v>31</v>
      </c>
      <c r="G22" s="13"/>
    </row>
    <row r="23" spans="2:8" ht="15.75" x14ac:dyDescent="0.25">
      <c r="B23" s="24"/>
      <c r="C23" s="14"/>
      <c r="D23" s="14"/>
      <c r="E23" s="14"/>
      <c r="F23" s="17"/>
      <c r="G23" s="13">
        <f>VALUE(H23)</f>
        <v>0</v>
      </c>
      <c r="H23">
        <f>C23*0+D23+E23*2</f>
        <v>0</v>
      </c>
    </row>
    <row r="24" spans="2:8" ht="15.75" x14ac:dyDescent="0.25">
      <c r="B24" s="25" t="s">
        <v>8</v>
      </c>
      <c r="C24" s="19" t="s">
        <v>37</v>
      </c>
      <c r="D24" s="19" t="s">
        <v>38</v>
      </c>
      <c r="E24" s="19" t="s">
        <v>39</v>
      </c>
      <c r="G24" s="13"/>
    </row>
    <row r="25" spans="2:8" ht="15.75" x14ac:dyDescent="0.25">
      <c r="B25" s="24"/>
      <c r="C25" s="14"/>
      <c r="D25" s="14"/>
      <c r="E25" s="14"/>
      <c r="F25" s="17"/>
      <c r="G25" s="13">
        <f>VALUE(H25)</f>
        <v>0</v>
      </c>
      <c r="H25">
        <f>C25*0+D25+E25*2</f>
        <v>0</v>
      </c>
    </row>
    <row r="26" spans="2:8" ht="15.75" x14ac:dyDescent="0.25">
      <c r="B26" s="4" t="s">
        <v>9</v>
      </c>
      <c r="C26" t="s">
        <v>20</v>
      </c>
      <c r="D26" t="s">
        <v>40</v>
      </c>
      <c r="E26" t="s">
        <v>41</v>
      </c>
      <c r="G26" s="13"/>
    </row>
    <row r="27" spans="2:8" ht="15.75" x14ac:dyDescent="0.25">
      <c r="B27" s="24"/>
      <c r="C27" s="14"/>
      <c r="D27" s="14"/>
      <c r="E27" s="14"/>
      <c r="F27" s="17"/>
      <c r="G27" s="13">
        <f>VALUE(H27)</f>
        <v>0</v>
      </c>
      <c r="H27">
        <f>C27*0+D27+E27*2</f>
        <v>0</v>
      </c>
    </row>
    <row r="28" spans="2:8" ht="17.25" x14ac:dyDescent="0.25">
      <c r="B28" s="4" t="s">
        <v>10</v>
      </c>
      <c r="C28" s="19" t="s">
        <v>61</v>
      </c>
      <c r="D28" s="19" t="s">
        <v>67</v>
      </c>
      <c r="E28" s="19" t="s">
        <v>62</v>
      </c>
      <c r="G28" s="13"/>
    </row>
    <row r="29" spans="2:8" ht="15.75" x14ac:dyDescent="0.25">
      <c r="B29" s="24"/>
      <c r="C29" s="14"/>
      <c r="D29" s="14"/>
      <c r="E29" s="34"/>
      <c r="F29" s="17"/>
      <c r="G29" s="13">
        <f>H27</f>
        <v>0</v>
      </c>
      <c r="H29">
        <f>C29*0+D29+E29*2</f>
        <v>0</v>
      </c>
    </row>
    <row r="30" spans="2:8" ht="19.5" thickBot="1" x14ac:dyDescent="0.35">
      <c r="B30" s="6"/>
      <c r="C30" s="7"/>
      <c r="D30" s="44" t="s">
        <v>44</v>
      </c>
      <c r="E30" s="44"/>
      <c r="F30" s="45"/>
      <c r="G30" s="31">
        <f>AVERAGE(G15:G29)</f>
        <v>0.25</v>
      </c>
      <c r="H30">
        <f>AVERAGE(H15:H29)</f>
        <v>0.25</v>
      </c>
    </row>
    <row r="31" spans="2:8" ht="17.25" thickTop="1" thickBot="1" x14ac:dyDescent="0.3">
      <c r="G31" s="9"/>
    </row>
    <row r="32" spans="2:8" ht="16.5" thickTop="1" x14ac:dyDescent="0.25">
      <c r="B32" s="2"/>
      <c r="C32" s="3"/>
      <c r="D32" s="3"/>
      <c r="E32" s="37" t="s">
        <v>74</v>
      </c>
      <c r="F32" s="37" t="s">
        <v>73</v>
      </c>
      <c r="G32" s="11"/>
    </row>
    <row r="33" spans="2:7" ht="15.75" x14ac:dyDescent="0.25">
      <c r="B33" s="26" t="s">
        <v>51</v>
      </c>
      <c r="C33" s="27"/>
      <c r="D33" s="28"/>
      <c r="E33" s="14"/>
      <c r="F33" s="14"/>
      <c r="G33" s="13">
        <f>VALUE(E33)</f>
        <v>0</v>
      </c>
    </row>
    <row r="34" spans="2:7" ht="15.75" x14ac:dyDescent="0.25">
      <c r="B34" s="26" t="s">
        <v>52</v>
      </c>
      <c r="C34" s="27"/>
      <c r="D34" s="28"/>
      <c r="E34" s="14"/>
      <c r="F34" s="14"/>
      <c r="G34" s="13">
        <f>VALUE(E34*2)</f>
        <v>0</v>
      </c>
    </row>
    <row r="35" spans="2:7" ht="15.75" x14ac:dyDescent="0.25">
      <c r="B35" s="26" t="s">
        <v>53</v>
      </c>
      <c r="C35" s="27"/>
      <c r="D35" s="28"/>
      <c r="E35" s="14"/>
      <c r="F35" s="14"/>
      <c r="G35" s="13">
        <f>VALUE(E35)</f>
        <v>0</v>
      </c>
    </row>
    <row r="36" spans="2:7" ht="15.75" x14ac:dyDescent="0.25">
      <c r="B36" s="26" t="s">
        <v>68</v>
      </c>
      <c r="C36" s="27"/>
      <c r="D36" s="28"/>
      <c r="E36" s="14"/>
      <c r="F36" s="14"/>
      <c r="G36" s="13">
        <f>VALUE(E36*2)</f>
        <v>0</v>
      </c>
    </row>
    <row r="37" spans="2:7" ht="12" customHeight="1" x14ac:dyDescent="0.25">
      <c r="B37" s="26"/>
      <c r="C37" s="27"/>
      <c r="D37" s="28"/>
      <c r="E37" s="36" t="s">
        <v>72</v>
      </c>
      <c r="F37" s="35" t="s">
        <v>20</v>
      </c>
      <c r="G37" s="13"/>
    </row>
    <row r="38" spans="2:7" ht="15.75" x14ac:dyDescent="0.25">
      <c r="B38" s="26" t="s">
        <v>54</v>
      </c>
      <c r="C38" s="27"/>
      <c r="D38" s="28"/>
      <c r="E38" s="14"/>
      <c r="F38" s="14"/>
      <c r="G38" s="13">
        <f>VALUE(E38)</f>
        <v>0</v>
      </c>
    </row>
    <row r="39" spans="2:7" ht="12" customHeight="1" x14ac:dyDescent="0.25">
      <c r="B39" s="26"/>
      <c r="C39" s="27"/>
      <c r="D39" s="28"/>
      <c r="E39" s="35" t="s">
        <v>71</v>
      </c>
      <c r="F39" s="35" t="s">
        <v>20</v>
      </c>
      <c r="G39" s="13"/>
    </row>
    <row r="40" spans="2:7" ht="15.75" x14ac:dyDescent="0.25">
      <c r="B40" s="26" t="s">
        <v>12</v>
      </c>
      <c r="C40" s="27"/>
      <c r="D40" s="28"/>
      <c r="E40" s="14"/>
      <c r="F40" s="14"/>
      <c r="G40" s="13">
        <f>VALUE(E40)</f>
        <v>0</v>
      </c>
    </row>
    <row r="41" spans="2:7" ht="15.75" x14ac:dyDescent="0.25">
      <c r="B41" s="4"/>
      <c r="E41" s="5"/>
      <c r="F41" s="5"/>
      <c r="G41" s="13"/>
    </row>
    <row r="42" spans="2:7" ht="19.5" thickBot="1" x14ac:dyDescent="0.35">
      <c r="B42" s="6"/>
      <c r="C42" s="7"/>
      <c r="D42" s="7"/>
      <c r="E42" s="42" t="s">
        <v>13</v>
      </c>
      <c r="F42" s="43"/>
      <c r="G42" s="30">
        <f>MAX(G33:G40)</f>
        <v>0</v>
      </c>
    </row>
    <row r="43" spans="2:7" ht="17.25" thickTop="1" thickBot="1" x14ac:dyDescent="0.3">
      <c r="G43" s="9"/>
    </row>
    <row r="44" spans="2:7" ht="22.5" thickTop="1" thickBot="1" x14ac:dyDescent="0.4">
      <c r="E44" s="39" t="s">
        <v>45</v>
      </c>
      <c r="F44" s="39"/>
      <c r="G44" s="32">
        <f>G42+G30+G12</f>
        <v>0.25</v>
      </c>
    </row>
    <row r="45" spans="2:7" ht="16.5" thickTop="1" x14ac:dyDescent="0.25">
      <c r="D45" t="s">
        <v>69</v>
      </c>
      <c r="G45" s="9"/>
    </row>
    <row r="46" spans="2:7" ht="15.75" x14ac:dyDescent="0.25">
      <c r="D46" t="s">
        <v>70</v>
      </c>
      <c r="G46" s="9"/>
    </row>
    <row r="47" spans="2:7" ht="15.75" x14ac:dyDescent="0.25">
      <c r="G47" s="9"/>
    </row>
    <row r="48" spans="2:7" ht="15.75" x14ac:dyDescent="0.25">
      <c r="G48" s="9"/>
    </row>
    <row r="49" spans="7:7" ht="15.75" x14ac:dyDescent="0.25">
      <c r="G49" s="9"/>
    </row>
  </sheetData>
  <sheetProtection algorithmName="SHA-512" hashValue="rubpXiVg3fORo8x8RpbKTry7XgsacgidtLoxWe8uF6+Dq5fodEcSxBHnMfxDPhrMnMii/XL41l7qIT2Oqw6H4g==" saltValue="9enqlVxu+m6nWAEyck8k4g==" spinCount="100000" sheet="1" objects="1" scenarios="1"/>
  <mergeCells count="6">
    <mergeCell ref="C7:I7"/>
    <mergeCell ref="B9:F9"/>
    <mergeCell ref="E42:F42"/>
    <mergeCell ref="D30:F30"/>
    <mergeCell ref="E44:F44"/>
    <mergeCell ref="B8:G8"/>
  </mergeCells>
  <pageMargins left="0.7" right="0.7" top="0.75" bottom="0.75" header="0.3" footer="0.3"/>
  <pageSetup paperSize="9" orientation="portrait" r:id="rId1"/>
  <ignoredErrors>
    <ignoredError sqref="G34:G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HOND</vt:lpstr>
      <vt:lpstr>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nieuwendijk</dc:creator>
  <cp:lastModifiedBy>Nieuwendijk</cp:lastModifiedBy>
  <cp:lastPrinted>2023-11-25T12:55:20Z</cp:lastPrinted>
  <dcterms:created xsi:type="dcterms:W3CDTF">2023-11-19T09:27:40Z</dcterms:created>
  <dcterms:modified xsi:type="dcterms:W3CDTF">2023-11-25T13:09:57Z</dcterms:modified>
</cp:coreProperties>
</file>